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3" r:id="rId1"/>
    <sheet name="2кв " sheetId="35" r:id="rId2"/>
  </sheets>
  <definedNames>
    <definedName name="_xlnm.Print_Area" localSheetId="0">'1кв'!$A$1:$E$48</definedName>
    <definedName name="_xlnm.Print_Area" localSheetId="1">'2кв '!$A$1:$E$47</definedName>
  </definedNames>
  <calcPr calcId="152511"/>
</workbook>
</file>

<file path=xl/calcChain.xml><?xml version="1.0" encoding="utf-8"?>
<calcChain xmlns="http://schemas.openxmlformats.org/spreadsheetml/2006/main">
  <c r="F22" i="35" l="1"/>
  <c r="E23" i="35" l="1"/>
  <c r="E22" i="35"/>
  <c r="E25" i="35" s="1"/>
  <c r="B46" i="35" s="1"/>
  <c r="B47" i="35" l="1"/>
  <c r="B46" i="33"/>
  <c r="F22" i="33"/>
  <c r="E22" i="33" s="1"/>
  <c r="E23" i="33" l="1"/>
  <c r="E26" i="33" l="1"/>
  <c r="B47" i="33" s="1"/>
  <c r="B48" i="33" s="1"/>
</calcChain>
</file>

<file path=xl/sharedStrings.xml><?xml version="1.0" encoding="utf-8"?>
<sst xmlns="http://schemas.openxmlformats.org/spreadsheetml/2006/main" count="109" uniqueCount="55">
  <si>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</si>
  <si>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</si>
  <si>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</si>
  <si>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</si>
  <si>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</si>
  <si>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</si>
  <si>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</si>
  <si>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</si>
  <si>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</si>
  <si>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</si>
  <si>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</si>
  <si>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</si>
  <si>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</si>
  <si>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</si>
  <si>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</si>
  <si>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</si>
  <si>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</si>
  <si>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</si>
  <si>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</si>
  <si>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</si>
  <si>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</si>
  <si>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</si>
  <si>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</si>
  <si>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Крупской, д. 42</t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</si>
  <si>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№42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Крупской</t>
    </r>
  </si>
  <si>
    <t>Стоимость материалов</t>
  </si>
  <si>
    <t>Итого: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</si>
  <si>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</si>
  <si>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</si>
  <si>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№43  от   01.06.2013 г.</t>
    </r>
  </si>
  <si>
    <t>Общая площадь квартир - 318,2м2</t>
  </si>
  <si>
    <t>Расходы по содержанию и тек.ремонту, руб.</t>
  </si>
  <si>
    <t xml:space="preserve">Итого остаток на конец  квартала </t>
  </si>
  <si>
    <t xml:space="preserve">Остаток на начало квартала </t>
  </si>
  <si>
    <t xml:space="preserve">определена приложением № 9 к договору </t>
  </si>
  <si>
    <t xml:space="preserve">Общехозяйственные расходы </t>
  </si>
  <si>
    <t>руб.</t>
  </si>
  <si>
    <t xml:space="preserve">Услуги по содержанию многоквартирного дома 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</si>
  <si>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б/н от 29.05.2022 г.</t>
    </r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</si>
  <si>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Курочка Т.Е.</t>
    </r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</si>
  <si>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Курочка Татьяны Евгеньевны</t>
    </r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</si>
  <si>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</si>
  <si>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</si>
  <si>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Оплачено, руб</t>
  </si>
  <si>
    <t>Предъявлено населению 25707,39</t>
  </si>
  <si>
    <t>за 1 квартал 2026 года</t>
  </si>
  <si>
    <t>март</t>
  </si>
  <si>
    <t>Замена ворот без калитки (смета)</t>
  </si>
  <si>
    <t>1 квартал</t>
  </si>
  <si>
    <t xml:space="preserve">           2. Всего за период с "01" 01  2026 г. по "31" 03  2026 г.  выполнено работ (оказано услуг) на общую сумму пятьдесят семь тысяч семьсот сорок четыре рубля 68 копеек</t>
  </si>
  <si>
    <t xml:space="preserve">           3. Работы (услуги) выполнены (оказаны) полностью, в установленные сроки, с надлежащим качеством.</t>
  </si>
  <si>
    <t>за 2 квартал 2026 года</t>
  </si>
  <si>
    <t xml:space="preserve">    (указывается Ф.И.О. уполномоченного собственника помещения в многоквартирном доме либо председателя Совета многоквартирного дома 1)</t>
  </si>
  <si>
    <t>2 квартал</t>
  </si>
  <si>
    <t xml:space="preserve">           2. Всего за период с "01" 04  2026 г. по "30" 06  2026 г.  выполнено работ (оказано услуг) на общую сумму пятьдесят семь тысяч семьсот сорок четыре рубля 68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</si>
</sst>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5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164" fontId="8" fillId="0" borderId="0" xfId="1" applyNumberFormat="1" applyFont="1"/>
    <xf numFmtId="164" fontId="4" fillId="0" borderId="0" xfId="1" applyNumberFormat="1" applyFont="1"/>
    <xf numFmtId="0" fontId="12" fillId="0" borderId="0" xfId="0" applyFont="1"/>
    <xf numFmtId="0" fontId="13" fillId="0" borderId="0" xfId="0" applyFont="1"/>
    <xf numFmtId="164" fontId="8" fillId="0" borderId="0" xfId="0" applyNumberFormat="1" applyFont="1"/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21" zoomScaleSheetLayoutView="100" workbookViewId="0">
      <selection activeCell="A28" sqref="A28:E28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4.7109375" style="2" customWidth="1"/>
    <col min="5" max="5" width="15.42578125" style="2" customWidth="1"/>
    <col min="6" max="7" width="9.140625" style="2"/>
    <col min="8" max="8" width="17.140625" style="2" customWidth="1"/>
    <col min="9" max="16384" width="9.140625" style="2"/>
  </cols>
  <sheetData>
    <row r="1" spans="1:5" ht="15.75" x14ac:dyDescent="0.25">
      <c r="A1" s="40" t="s">
        <v>11</v>
      </c>
      <c r="B1" s="40"/>
      <c r="C1" s="40"/>
      <c r="D1" s="40"/>
      <c r="E1" s="40"/>
    </row>
    <row r="2" spans="1:5" ht="30" customHeight="1" x14ac:dyDescent="0.25">
      <c r="A2" s="41" t="s">
        <v>12</v>
      </c>
      <c r="B2" s="42"/>
      <c r="C2" s="42"/>
      <c r="D2" s="42"/>
      <c r="E2" s="42"/>
    </row>
    <row r="3" spans="1:5" x14ac:dyDescent="0.25">
      <c r="A3" s="43" t="s">
        <v>45</v>
      </c>
      <c r="B3" s="43"/>
      <c r="C3" s="43"/>
      <c r="D3" s="43"/>
      <c r="E3" s="43"/>
    </row>
    <row r="4" spans="1:5" s="1" customFormat="1" ht="15.75" x14ac:dyDescent="0.25">
      <c r="A4" s="20" t="s">
        <v>13</v>
      </c>
      <c r="B4" s="4"/>
      <c r="C4" s="4"/>
      <c r="D4" s="2"/>
      <c r="E4" s="29">
        <v>46112</v>
      </c>
    </row>
    <row r="5" spans="1:5" x14ac:dyDescent="0.25">
      <c r="A5" s="26"/>
      <c r="B5" s="4"/>
      <c r="C5" s="4"/>
      <c r="D5" s="4"/>
      <c r="E5" s="4"/>
    </row>
    <row r="6" spans="1:5" x14ac:dyDescent="0.25">
      <c r="A6" s="44" t="s">
        <v>0</v>
      </c>
      <c r="B6" s="44"/>
      <c r="C6" s="44"/>
      <c r="D6" s="44"/>
      <c r="E6" s="44"/>
    </row>
    <row r="7" spans="1:5" x14ac:dyDescent="0.25">
      <c r="A7" s="45" t="s">
        <v>23</v>
      </c>
      <c r="B7" s="45"/>
      <c r="C7" s="45"/>
      <c r="D7" s="45"/>
      <c r="E7" s="45"/>
    </row>
    <row r="8" spans="1:5" x14ac:dyDescent="0.25">
      <c r="A8" s="38" t="s">
        <v>1</v>
      </c>
      <c r="B8" s="38"/>
      <c r="C8" s="38"/>
      <c r="D8" s="38"/>
      <c r="E8" s="38"/>
    </row>
    <row r="9" spans="1:5" x14ac:dyDescent="0.25">
      <c r="A9" s="44" t="s">
        <v>40</v>
      </c>
      <c r="B9" s="44"/>
      <c r="C9" s="44"/>
      <c r="D9" s="44"/>
      <c r="E9" s="44"/>
    </row>
    <row r="10" spans="1:5" ht="28.5" customHeight="1" x14ac:dyDescent="0.25">
      <c r="A10" s="52" t="s">
        <v>14</v>
      </c>
      <c r="B10" s="53"/>
      <c r="C10" s="53"/>
      <c r="D10" s="53"/>
      <c r="E10" s="53"/>
    </row>
    <row r="11" spans="1:5" ht="30.75" customHeight="1" x14ac:dyDescent="0.25">
      <c r="A11" s="44" t="s">
        <v>38</v>
      </c>
      <c r="B11" s="44"/>
      <c r="C11" s="44"/>
      <c r="D11" s="44"/>
      <c r="E11" s="44"/>
    </row>
    <row r="12" spans="1:5" x14ac:dyDescent="0.25">
      <c r="A12" s="38" t="s">
        <v>15</v>
      </c>
      <c r="B12" s="39"/>
      <c r="C12" s="39"/>
      <c r="D12" s="39"/>
      <c r="E12" s="39"/>
    </row>
    <row r="13" spans="1:5" x14ac:dyDescent="0.25">
      <c r="A13" s="44" t="s">
        <v>21</v>
      </c>
      <c r="B13" s="44"/>
      <c r="C13" s="44"/>
      <c r="D13" s="44"/>
      <c r="E13" s="44"/>
    </row>
    <row r="14" spans="1:5" x14ac:dyDescent="0.25">
      <c r="A14" s="38" t="s">
        <v>2</v>
      </c>
      <c r="B14" s="39"/>
      <c r="C14" s="39"/>
      <c r="D14" s="39"/>
      <c r="E14" s="39"/>
    </row>
    <row r="15" spans="1:5" x14ac:dyDescent="0.25">
      <c r="A15" s="44" t="s">
        <v>41</v>
      </c>
      <c r="B15" s="44"/>
      <c r="C15" s="44"/>
      <c r="D15" s="44"/>
      <c r="E15" s="44"/>
    </row>
    <row r="16" spans="1:5" x14ac:dyDescent="0.25">
      <c r="A16" s="38" t="s">
        <v>16</v>
      </c>
      <c r="B16" s="39"/>
      <c r="C16" s="39"/>
      <c r="D16" s="39"/>
      <c r="E16" s="39"/>
    </row>
    <row r="17" spans="1:8" ht="30.75" customHeight="1" x14ac:dyDescent="0.25">
      <c r="A17" s="44" t="s">
        <v>17</v>
      </c>
      <c r="B17" s="44"/>
      <c r="C17" s="44"/>
      <c r="D17" s="44"/>
      <c r="E17" s="44"/>
    </row>
    <row r="18" spans="1:8" ht="60.75" customHeight="1" x14ac:dyDescent="0.25">
      <c r="A18" s="44" t="s">
        <v>29</v>
      </c>
      <c r="B18" s="44"/>
      <c r="C18" s="44"/>
      <c r="D18" s="44"/>
      <c r="E18" s="44"/>
    </row>
    <row r="19" spans="1:8" ht="30.75" customHeight="1" x14ac:dyDescent="0.25">
      <c r="A19" s="47" t="s">
        <v>24</v>
      </c>
      <c r="B19" s="47"/>
      <c r="C19" s="47"/>
      <c r="D19" s="47"/>
      <c r="E19" s="47"/>
    </row>
    <row r="20" spans="1:8" x14ac:dyDescent="0.25">
      <c r="A20" s="47"/>
      <c r="B20" s="47"/>
      <c r="C20" s="47"/>
      <c r="D20" s="47"/>
      <c r="E20" s="47"/>
      <c r="F20" s="2">
        <v>318.2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1" t="s">
        <v>37</v>
      </c>
      <c r="B22" s="9" t="s">
        <v>34</v>
      </c>
      <c r="C22" s="3" t="s">
        <v>4</v>
      </c>
      <c r="D22" s="3">
        <v>10.58</v>
      </c>
      <c r="E22" s="8">
        <f>D22*F20*G20+F22</f>
        <v>11323.829428571429</v>
      </c>
      <c r="F22" s="2">
        <f>25707.39*5/105</f>
        <v>1224.1614285714286</v>
      </c>
    </row>
    <row r="23" spans="1:8" x14ac:dyDescent="0.25">
      <c r="A23" s="7" t="s">
        <v>35</v>
      </c>
      <c r="B23" s="9" t="s">
        <v>22</v>
      </c>
      <c r="C23" s="3" t="s">
        <v>4</v>
      </c>
      <c r="D23" s="3">
        <v>5.12</v>
      </c>
      <c r="E23" s="8">
        <f>D23*F20*G20</f>
        <v>4887.5519999999997</v>
      </c>
    </row>
    <row r="24" spans="1:8" x14ac:dyDescent="0.25">
      <c r="A24" s="22" t="s">
        <v>25</v>
      </c>
      <c r="B24" s="9" t="s">
        <v>48</v>
      </c>
      <c r="C24" s="23" t="s">
        <v>36</v>
      </c>
      <c r="D24" s="23"/>
      <c r="E24" s="24">
        <v>0</v>
      </c>
    </row>
    <row r="25" spans="1:8" x14ac:dyDescent="0.25">
      <c r="A25" s="32" t="s">
        <v>47</v>
      </c>
      <c r="B25" s="30" t="s">
        <v>46</v>
      </c>
      <c r="C25" s="23" t="s">
        <v>36</v>
      </c>
      <c r="D25" s="3"/>
      <c r="E25" s="8">
        <v>41533.300000000003</v>
      </c>
    </row>
    <row r="26" spans="1:8" s="13" customFormat="1" ht="14.25" x14ac:dyDescent="0.2">
      <c r="A26" s="10" t="s">
        <v>26</v>
      </c>
      <c r="B26" s="31"/>
      <c r="C26" s="11"/>
      <c r="D26" s="11"/>
      <c r="E26" s="12">
        <f>SUM(E22:E25)</f>
        <v>57744.681428571435</v>
      </c>
    </row>
    <row r="27" spans="1:8" x14ac:dyDescent="0.25">
      <c r="A27" s="33"/>
    </row>
    <row r="28" spans="1:8" ht="31.5" customHeight="1" x14ac:dyDescent="0.25">
      <c r="A28" s="48" t="s">
        <v>49</v>
      </c>
      <c r="B28" s="48"/>
      <c r="C28" s="48"/>
      <c r="D28" s="48"/>
      <c r="E28" s="48"/>
    </row>
    <row r="29" spans="1:8" ht="30" customHeight="1" x14ac:dyDescent="0.25">
      <c r="A29" s="44" t="s">
        <v>50</v>
      </c>
      <c r="B29" s="44"/>
      <c r="C29" s="44"/>
      <c r="D29" s="44"/>
      <c r="E29" s="44"/>
    </row>
    <row r="30" spans="1:8" x14ac:dyDescent="0.25">
      <c r="A30" s="44" t="s">
        <v>20</v>
      </c>
      <c r="B30" s="44"/>
      <c r="C30" s="44"/>
      <c r="D30" s="44"/>
      <c r="E30" s="44"/>
      <c r="F30" s="13"/>
      <c r="G30" s="13"/>
      <c r="H30" s="14"/>
    </row>
    <row r="31" spans="1:8" ht="31.5" customHeight="1" x14ac:dyDescent="0.25">
      <c r="A31" s="44" t="s">
        <v>27</v>
      </c>
      <c r="B31" s="44"/>
      <c r="C31" s="44"/>
      <c r="D31" s="44"/>
      <c r="E31" s="44"/>
    </row>
    <row r="32" spans="1:8" x14ac:dyDescent="0.25">
      <c r="A32" s="44" t="s">
        <v>18</v>
      </c>
      <c r="B32" s="44"/>
      <c r="C32" s="44"/>
      <c r="D32" s="44"/>
      <c r="E32" s="44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46" t="s">
        <v>5</v>
      </c>
      <c r="B34" s="46"/>
      <c r="C34" s="46"/>
      <c r="D34" s="46"/>
      <c r="E34" s="46"/>
    </row>
    <row r="35" spans="1:5" x14ac:dyDescent="0.25">
      <c r="A35" s="44" t="s">
        <v>18</v>
      </c>
      <c r="B35" s="44"/>
      <c r="C35" s="44"/>
      <c r="D35" s="44"/>
      <c r="E35" s="44"/>
    </row>
    <row r="36" spans="1:5" x14ac:dyDescent="0.25">
      <c r="A36" s="49" t="s">
        <v>42</v>
      </c>
      <c r="B36" s="49"/>
      <c r="C36" s="49"/>
      <c r="D36" s="49"/>
      <c r="E36" s="5"/>
    </row>
    <row r="37" spans="1:5" x14ac:dyDescent="0.25">
      <c r="B37" s="50" t="s">
        <v>19</v>
      </c>
      <c r="C37" s="50"/>
      <c r="D37" s="50"/>
      <c r="E37" s="6" t="s">
        <v>6</v>
      </c>
    </row>
    <row r="38" spans="1:5" x14ac:dyDescent="0.25">
      <c r="A38" s="25"/>
      <c r="B38" s="25"/>
      <c r="C38" s="25"/>
      <c r="D38" s="25"/>
      <c r="E38" s="25"/>
    </row>
    <row r="39" spans="1:5" x14ac:dyDescent="0.25">
      <c r="A39" s="51" t="s">
        <v>39</v>
      </c>
      <c r="B39" s="51"/>
      <c r="C39" s="51"/>
      <c r="D39" s="51"/>
      <c r="E39" s="5"/>
    </row>
    <row r="40" spans="1:5" x14ac:dyDescent="0.25">
      <c r="B40" s="50" t="s">
        <v>19</v>
      </c>
      <c r="C40" s="50"/>
      <c r="D40" s="50"/>
      <c r="E40" s="6" t="s">
        <v>6</v>
      </c>
    </row>
    <row r="42" spans="1:5" x14ac:dyDescent="0.25">
      <c r="A42" s="18" t="s">
        <v>30</v>
      </c>
    </row>
    <row r="43" spans="1:5" x14ac:dyDescent="0.25">
      <c r="A43" s="13" t="s">
        <v>28</v>
      </c>
    </row>
    <row r="44" spans="1:5" x14ac:dyDescent="0.25">
      <c r="A44" s="2" t="s">
        <v>33</v>
      </c>
      <c r="B44" s="15">
        <v>26265.03</v>
      </c>
    </row>
    <row r="45" spans="1:5" x14ac:dyDescent="0.25">
      <c r="A45" s="2" t="s">
        <v>44</v>
      </c>
      <c r="B45" s="16"/>
    </row>
    <row r="46" spans="1:5" x14ac:dyDescent="0.25">
      <c r="A46" s="2" t="s">
        <v>43</v>
      </c>
      <c r="B46" s="16">
        <f>25792.6-0.19</f>
        <v>25792.41</v>
      </c>
    </row>
    <row r="47" spans="1:5" ht="30" x14ac:dyDescent="0.25">
      <c r="A47" s="28" t="s">
        <v>31</v>
      </c>
      <c r="B47" s="16">
        <f>E26</f>
        <v>57744.681428571435</v>
      </c>
    </row>
    <row r="48" spans="1:5" x14ac:dyDescent="0.25">
      <c r="A48" s="17" t="s">
        <v>32</v>
      </c>
      <c r="B48" s="19">
        <f>B44+B46-B47</f>
        <v>-5687.2414285714331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4:E34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35:E35"/>
    <mergeCell ref="A36:D36"/>
    <mergeCell ref="B37:D37"/>
    <mergeCell ref="A39:D39"/>
    <mergeCell ref="B40:D4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SheetLayoutView="100" workbookViewId="0">
      <selection activeCell="A44" sqref="A44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4.7109375" style="2" customWidth="1"/>
    <col min="5" max="5" width="15.42578125" style="2" customWidth="1"/>
    <col min="6" max="7" width="9.140625" style="2"/>
    <col min="8" max="8" width="17.140625" style="2" customWidth="1"/>
    <col min="9" max="16384" width="9.140625" style="2"/>
  </cols>
  <sheetData>
    <row r="1" spans="1:5" ht="15.75" x14ac:dyDescent="0.25">
      <c r="A1" s="40" t="s">
        <v>11</v>
      </c>
      <c r="B1" s="40"/>
      <c r="C1" s="40"/>
      <c r="D1" s="40"/>
      <c r="E1" s="40"/>
    </row>
    <row r="2" spans="1:5" ht="30" customHeight="1" x14ac:dyDescent="0.25">
      <c r="A2" s="41" t="s">
        <v>12</v>
      </c>
      <c r="B2" s="42"/>
      <c r="C2" s="42"/>
      <c r="D2" s="42"/>
      <c r="E2" s="42"/>
    </row>
    <row r="3" spans="1:5" x14ac:dyDescent="0.25">
      <c r="A3" s="43" t="s">
        <v>51</v>
      </c>
      <c r="B3" s="43"/>
      <c r="C3" s="43"/>
      <c r="D3" s="43"/>
      <c r="E3" s="43"/>
    </row>
    <row r="4" spans="1:5" s="1" customFormat="1" ht="15.75" x14ac:dyDescent="0.25">
      <c r="A4" s="20" t="s">
        <v>13</v>
      </c>
      <c r="B4" s="4"/>
      <c r="C4" s="4"/>
      <c r="D4" s="2"/>
      <c r="E4" s="29">
        <v>46203</v>
      </c>
    </row>
    <row r="5" spans="1:5" x14ac:dyDescent="0.25">
      <c r="A5" s="35"/>
      <c r="B5" s="4"/>
      <c r="C5" s="4"/>
      <c r="D5" s="4"/>
      <c r="E5" s="4"/>
    </row>
    <row r="6" spans="1:5" x14ac:dyDescent="0.25">
      <c r="A6" s="44" t="s">
        <v>0</v>
      </c>
      <c r="B6" s="44"/>
      <c r="C6" s="44"/>
      <c r="D6" s="44"/>
      <c r="E6" s="44"/>
    </row>
    <row r="7" spans="1:5" x14ac:dyDescent="0.25">
      <c r="A7" s="45" t="s">
        <v>23</v>
      </c>
      <c r="B7" s="45"/>
      <c r="C7" s="45"/>
      <c r="D7" s="45"/>
      <c r="E7" s="45"/>
    </row>
    <row r="8" spans="1:5" x14ac:dyDescent="0.25">
      <c r="A8" s="38" t="s">
        <v>1</v>
      </c>
      <c r="B8" s="38"/>
      <c r="C8" s="38"/>
      <c r="D8" s="38"/>
      <c r="E8" s="38"/>
    </row>
    <row r="9" spans="1:5" x14ac:dyDescent="0.25">
      <c r="A9" s="44" t="s">
        <v>40</v>
      </c>
      <c r="B9" s="44"/>
      <c r="C9" s="44"/>
      <c r="D9" s="44"/>
      <c r="E9" s="44"/>
    </row>
    <row r="10" spans="1:5" ht="28.5" customHeight="1" x14ac:dyDescent="0.25">
      <c r="A10" s="38" t="s">
        <v>52</v>
      </c>
      <c r="B10" s="39"/>
      <c r="C10" s="39"/>
      <c r="D10" s="39"/>
      <c r="E10" s="39"/>
    </row>
    <row r="11" spans="1:5" ht="30.75" customHeight="1" x14ac:dyDescent="0.25">
      <c r="A11" s="44" t="s">
        <v>38</v>
      </c>
      <c r="B11" s="44"/>
      <c r="C11" s="44"/>
      <c r="D11" s="44"/>
      <c r="E11" s="44"/>
    </row>
    <row r="12" spans="1:5" x14ac:dyDescent="0.25">
      <c r="A12" s="38" t="s">
        <v>15</v>
      </c>
      <c r="B12" s="39"/>
      <c r="C12" s="39"/>
      <c r="D12" s="39"/>
      <c r="E12" s="39"/>
    </row>
    <row r="13" spans="1:5" x14ac:dyDescent="0.25">
      <c r="A13" s="44" t="s">
        <v>21</v>
      </c>
      <c r="B13" s="44"/>
      <c r="C13" s="44"/>
      <c r="D13" s="44"/>
      <c r="E13" s="44"/>
    </row>
    <row r="14" spans="1:5" x14ac:dyDescent="0.25">
      <c r="A14" s="38" t="s">
        <v>2</v>
      </c>
      <c r="B14" s="39"/>
      <c r="C14" s="39"/>
      <c r="D14" s="39"/>
      <c r="E14" s="39"/>
    </row>
    <row r="15" spans="1:5" x14ac:dyDescent="0.25">
      <c r="A15" s="44" t="s">
        <v>41</v>
      </c>
      <c r="B15" s="44"/>
      <c r="C15" s="44"/>
      <c r="D15" s="44"/>
      <c r="E15" s="44"/>
    </row>
    <row r="16" spans="1:5" x14ac:dyDescent="0.25">
      <c r="A16" s="38" t="s">
        <v>16</v>
      </c>
      <c r="B16" s="39"/>
      <c r="C16" s="39"/>
      <c r="D16" s="39"/>
      <c r="E16" s="39"/>
    </row>
    <row r="17" spans="1:8" ht="30.75" customHeight="1" x14ac:dyDescent="0.25">
      <c r="A17" s="44" t="s">
        <v>17</v>
      </c>
      <c r="B17" s="44"/>
      <c r="C17" s="44"/>
      <c r="D17" s="44"/>
      <c r="E17" s="44"/>
    </row>
    <row r="18" spans="1:8" ht="60.75" customHeight="1" x14ac:dyDescent="0.25">
      <c r="A18" s="44" t="s">
        <v>29</v>
      </c>
      <c r="B18" s="44"/>
      <c r="C18" s="44"/>
      <c r="D18" s="44"/>
      <c r="E18" s="44"/>
    </row>
    <row r="19" spans="1:8" ht="30.75" customHeight="1" x14ac:dyDescent="0.25">
      <c r="A19" s="47" t="s">
        <v>24</v>
      </c>
      <c r="B19" s="47"/>
      <c r="C19" s="47"/>
      <c r="D19" s="47"/>
      <c r="E19" s="47"/>
    </row>
    <row r="20" spans="1:8" x14ac:dyDescent="0.25">
      <c r="A20" s="47"/>
      <c r="B20" s="47"/>
      <c r="C20" s="47"/>
      <c r="D20" s="47"/>
      <c r="E20" s="47"/>
      <c r="F20" s="2">
        <v>318.2</v>
      </c>
      <c r="G20" s="2">
        <v>3</v>
      </c>
    </row>
    <row r="21" spans="1:8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8" ht="38.25" x14ac:dyDescent="0.25">
      <c r="A22" s="21" t="s">
        <v>37</v>
      </c>
      <c r="B22" s="9" t="s">
        <v>34</v>
      </c>
      <c r="C22" s="3" t="s">
        <v>4</v>
      </c>
      <c r="D22" s="3">
        <v>10.58</v>
      </c>
      <c r="E22" s="8">
        <f>D22*F20*G20+F22</f>
        <v>11323.829428571429</v>
      </c>
      <c r="F22" s="2">
        <f>25707.39*5/105</f>
        <v>1224.1614285714286</v>
      </c>
    </row>
    <row r="23" spans="1:8" x14ac:dyDescent="0.25">
      <c r="A23" s="7" t="s">
        <v>35</v>
      </c>
      <c r="B23" s="9" t="s">
        <v>22</v>
      </c>
      <c r="C23" s="3" t="s">
        <v>4</v>
      </c>
      <c r="D23" s="3">
        <v>5.12</v>
      </c>
      <c r="E23" s="8">
        <f>D23*F20*G20</f>
        <v>4887.5519999999997</v>
      </c>
    </row>
    <row r="24" spans="1:8" x14ac:dyDescent="0.25">
      <c r="A24" s="22" t="s">
        <v>25</v>
      </c>
      <c r="B24" s="9" t="s">
        <v>53</v>
      </c>
      <c r="C24" s="23" t="s">
        <v>36</v>
      </c>
      <c r="D24" s="23"/>
      <c r="E24" s="24">
        <v>1381.99</v>
      </c>
    </row>
    <row r="25" spans="1:8" s="13" customFormat="1" ht="14.25" x14ac:dyDescent="0.2">
      <c r="A25" s="10" t="s">
        <v>26</v>
      </c>
      <c r="B25" s="31"/>
      <c r="C25" s="11"/>
      <c r="D25" s="11"/>
      <c r="E25" s="12">
        <f>SUM(E22:E24)</f>
        <v>17593.37142857143</v>
      </c>
    </row>
    <row r="26" spans="1:8" x14ac:dyDescent="0.25">
      <c r="A26" s="33"/>
    </row>
    <row r="27" spans="1:8" ht="31.5" customHeight="1" x14ac:dyDescent="0.25">
      <c r="A27" s="48" t="s">
        <v>54</v>
      </c>
      <c r="B27" s="48"/>
      <c r="C27" s="48"/>
      <c r="D27" s="48"/>
      <c r="E27" s="48"/>
    </row>
    <row r="28" spans="1:8" ht="30" customHeight="1" x14ac:dyDescent="0.25">
      <c r="A28" s="44" t="s">
        <v>50</v>
      </c>
      <c r="B28" s="44"/>
      <c r="C28" s="44"/>
      <c r="D28" s="44"/>
      <c r="E28" s="44"/>
    </row>
    <row r="29" spans="1:8" x14ac:dyDescent="0.25">
      <c r="A29" s="44" t="s">
        <v>20</v>
      </c>
      <c r="B29" s="44"/>
      <c r="C29" s="44"/>
      <c r="D29" s="44"/>
      <c r="E29" s="44"/>
      <c r="F29" s="13"/>
      <c r="G29" s="13"/>
      <c r="H29" s="14"/>
    </row>
    <row r="30" spans="1:8" ht="31.5" customHeight="1" x14ac:dyDescent="0.25">
      <c r="A30" s="44" t="s">
        <v>27</v>
      </c>
      <c r="B30" s="44"/>
      <c r="C30" s="44"/>
      <c r="D30" s="44"/>
      <c r="E30" s="44"/>
    </row>
    <row r="31" spans="1:8" x14ac:dyDescent="0.25">
      <c r="A31" s="44" t="s">
        <v>18</v>
      </c>
      <c r="B31" s="44"/>
      <c r="C31" s="44"/>
      <c r="D31" s="44"/>
      <c r="E31" s="44"/>
    </row>
    <row r="32" spans="1:8" x14ac:dyDescent="0.25">
      <c r="A32" s="36"/>
      <c r="B32" s="36"/>
      <c r="C32" s="36"/>
      <c r="D32" s="36"/>
      <c r="E32" s="36"/>
    </row>
    <row r="33" spans="1:5" x14ac:dyDescent="0.25">
      <c r="A33" s="46" t="s">
        <v>5</v>
      </c>
      <c r="B33" s="46"/>
      <c r="C33" s="46"/>
      <c r="D33" s="46"/>
      <c r="E33" s="46"/>
    </row>
    <row r="34" spans="1:5" x14ac:dyDescent="0.25">
      <c r="A34" s="44" t="s">
        <v>18</v>
      </c>
      <c r="B34" s="44"/>
      <c r="C34" s="44"/>
      <c r="D34" s="44"/>
      <c r="E34" s="44"/>
    </row>
    <row r="35" spans="1:5" x14ac:dyDescent="0.25">
      <c r="A35" s="49" t="s">
        <v>42</v>
      </c>
      <c r="B35" s="49"/>
      <c r="C35" s="49"/>
      <c r="D35" s="49"/>
      <c r="E35" s="5"/>
    </row>
    <row r="36" spans="1:5" x14ac:dyDescent="0.25">
      <c r="B36" s="50" t="s">
        <v>19</v>
      </c>
      <c r="C36" s="50"/>
      <c r="D36" s="50"/>
      <c r="E36" s="6" t="s">
        <v>6</v>
      </c>
    </row>
    <row r="37" spans="1:5" x14ac:dyDescent="0.25">
      <c r="A37" s="34"/>
      <c r="B37" s="34"/>
      <c r="C37" s="34"/>
      <c r="D37" s="34"/>
      <c r="E37" s="34"/>
    </row>
    <row r="38" spans="1:5" x14ac:dyDescent="0.25">
      <c r="A38" s="51" t="s">
        <v>39</v>
      </c>
      <c r="B38" s="51"/>
      <c r="C38" s="51"/>
      <c r="D38" s="51"/>
      <c r="E38" s="5"/>
    </row>
    <row r="39" spans="1:5" x14ac:dyDescent="0.25">
      <c r="B39" s="50" t="s">
        <v>19</v>
      </c>
      <c r="C39" s="50"/>
      <c r="D39" s="50"/>
      <c r="E39" s="6" t="s">
        <v>6</v>
      </c>
    </row>
    <row r="41" spans="1:5" x14ac:dyDescent="0.25">
      <c r="A41" s="18" t="s">
        <v>30</v>
      </c>
    </row>
    <row r="42" spans="1:5" x14ac:dyDescent="0.25">
      <c r="A42" s="13" t="s">
        <v>28</v>
      </c>
    </row>
    <row r="43" spans="1:5" x14ac:dyDescent="0.25">
      <c r="A43" s="2" t="s">
        <v>33</v>
      </c>
      <c r="B43" s="15">
        <v>-5687.24</v>
      </c>
    </row>
    <row r="44" spans="1:5" x14ac:dyDescent="0.25">
      <c r="A44" s="2" t="s">
        <v>44</v>
      </c>
      <c r="B44" s="16"/>
    </row>
    <row r="45" spans="1:5" x14ac:dyDescent="0.25">
      <c r="A45" s="2" t="s">
        <v>43</v>
      </c>
      <c r="B45" s="16">
        <v>25707.39</v>
      </c>
    </row>
    <row r="46" spans="1:5" ht="30" x14ac:dyDescent="0.25">
      <c r="A46" s="37" t="s">
        <v>31</v>
      </c>
      <c r="B46" s="16">
        <f>E25</f>
        <v>17593.37142857143</v>
      </c>
    </row>
    <row r="47" spans="1:5" x14ac:dyDescent="0.25">
      <c r="A47" s="17" t="s">
        <v>32</v>
      </c>
      <c r="B47" s="19">
        <f>B43+B45-B46</f>
        <v>2426.778571428571</v>
      </c>
    </row>
  </sheetData>
  <mergeCells count="29">
    <mergeCell ref="A34:E34"/>
    <mergeCell ref="A35:D35"/>
    <mergeCell ref="B36:D36"/>
    <mergeCell ref="A38:D38"/>
    <mergeCell ref="B39:D39"/>
    <mergeCell ref="A33:E33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2026-09-11T08:19:43Z</dcterms:modified>
</cp:coreProperties>
</file>